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3\USHA\"/>
    </mc:Choice>
  </mc:AlternateContent>
  <xr:revisionPtr revIDLastSave="0" documentId="13_ncr:1_{54F3F6B7-B1C9-4F47-BBE9-BA83D28BC1D3}" xr6:coauthVersionLast="45" xr6:coauthVersionMax="45" xr10:uidLastSave="{00000000-0000-0000-0000-000000000000}"/>
  <bookViews>
    <workbookView xWindow="810" yWindow="-120" windowWidth="28110" windowHeight="16440" xr2:uid="{00000000-000D-0000-FFFF-FFFF00000000}"/>
  </bookViews>
  <sheets>
    <sheet name="Sheet2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4" i="4" l="1"/>
  <c r="B86" i="4"/>
  <c r="C104" i="4" l="1"/>
  <c r="C86" i="4"/>
  <c r="C68" i="4"/>
  <c r="F42" i="4"/>
  <c r="E42" i="4"/>
  <c r="D42" i="4"/>
  <c r="C42" i="4"/>
  <c r="B42" i="4"/>
  <c r="F28" i="4"/>
  <c r="F30" i="4" s="1"/>
  <c r="E28" i="4"/>
  <c r="E30" i="4" s="1"/>
  <c r="D28" i="4"/>
  <c r="C28" i="4"/>
  <c r="B28" i="4"/>
  <c r="F24" i="4"/>
  <c r="E24" i="4"/>
  <c r="D24" i="4"/>
  <c r="D30" i="4"/>
  <c r="C24" i="4"/>
  <c r="C30" i="4"/>
  <c r="B24" i="4"/>
  <c r="B30" i="4"/>
  <c r="E14" i="4"/>
  <c r="E16" i="4" s="1"/>
  <c r="F10" i="4"/>
  <c r="F16" i="4" s="1"/>
  <c r="E10" i="4"/>
  <c r="D10" i="4"/>
  <c r="D16" i="4"/>
  <c r="C10" i="4"/>
  <c r="C16" i="4"/>
  <c r="B10" i="4"/>
  <c r="B16" i="4" s="1"/>
</calcChain>
</file>

<file path=xl/sharedStrings.xml><?xml version="1.0" encoding="utf-8"?>
<sst xmlns="http://schemas.openxmlformats.org/spreadsheetml/2006/main" count="90" uniqueCount="50">
  <si>
    <t>S$</t>
  </si>
  <si>
    <t xml:space="preserve">Scholarship fund </t>
  </si>
  <si>
    <t>,2022</t>
  </si>
  <si>
    <t>,2021</t>
  </si>
  <si>
    <t xml:space="preserve">SINGAPORE BANK EMPLOYEES THRIFT AND LOAN CO-OPERATICE LTD </t>
  </si>
  <si>
    <t xml:space="preserve">FINANCIAL HIGHLIGHTS </t>
  </si>
  <si>
    <t xml:space="preserve">INCOME STATEMENT </t>
  </si>
  <si>
    <t>,2020</t>
  </si>
  <si>
    <t xml:space="preserve">,2019 </t>
  </si>
  <si>
    <t>,2018</t>
  </si>
  <si>
    <t xml:space="preserve">Operating revenue </t>
  </si>
  <si>
    <t xml:space="preserve">   Loan from members </t>
  </si>
  <si>
    <t xml:space="preserve">   Other income </t>
  </si>
  <si>
    <t xml:space="preserve">Less : Operating expenses </t>
  </si>
  <si>
    <t xml:space="preserve">  Depreciation </t>
  </si>
  <si>
    <t xml:space="preserve">  Interest </t>
  </si>
  <si>
    <t xml:space="preserve">  Others </t>
  </si>
  <si>
    <t xml:space="preserve">Net deficit for the year </t>
  </si>
  <si>
    <t xml:space="preserve">STAEMENT OF FINANCIAL POSITION </t>
  </si>
  <si>
    <t xml:space="preserve">Non-current assets </t>
  </si>
  <si>
    <t xml:space="preserve">Current assets ( excluding cash) </t>
  </si>
  <si>
    <t xml:space="preserve">Cash and bank balances </t>
  </si>
  <si>
    <t xml:space="preserve">Non current liabilities </t>
  </si>
  <si>
    <t xml:space="preserve">Current liabilities </t>
  </si>
  <si>
    <t xml:space="preserve">Net assets </t>
  </si>
  <si>
    <t xml:space="preserve">Subscription share capital </t>
  </si>
  <si>
    <t xml:space="preserve">General reserve fund </t>
  </si>
  <si>
    <t xml:space="preserve">Specific deposits </t>
  </si>
  <si>
    <t xml:space="preserve">Fair value and other reserves </t>
  </si>
  <si>
    <t xml:space="preserve">Dividend reserve </t>
  </si>
  <si>
    <t xml:space="preserve">Appropriation account </t>
  </si>
  <si>
    <t xml:space="preserve">Central co-operative fund </t>
  </si>
  <si>
    <t xml:space="preserve">Common good fund </t>
  </si>
  <si>
    <t xml:space="preserve">Total equity </t>
  </si>
  <si>
    <t xml:space="preserve">Financial Performance and Highlights </t>
  </si>
  <si>
    <t>FY2022 ($)</t>
  </si>
  <si>
    <t>FY2021 ($)</t>
  </si>
  <si>
    <t>Revenue</t>
  </si>
  <si>
    <t>Expenditure</t>
  </si>
  <si>
    <t>Surplus/(Deficit) Before Appropriations</t>
  </si>
  <si>
    <t>Total Assets</t>
  </si>
  <si>
    <t>Total Liabilities</t>
  </si>
  <si>
    <t>Net Assets</t>
  </si>
  <si>
    <t>Prudential Ratios</t>
  </si>
  <si>
    <t>Minimum Liquid Assets (min 15%)</t>
  </si>
  <si>
    <t>Capital Adequacy Ratio (min 10%)</t>
  </si>
  <si>
    <t>Restricted investments (max 10%)</t>
  </si>
  <si>
    <t>FY2020 ($)</t>
  </si>
  <si>
    <t>FY2019 ($)</t>
  </si>
  <si>
    <t>FY2018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</si>
</sst>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1" applyNumberFormat="1" applyFont="1"/>
    <xf numFmtId="0" fontId="0" fillId="0" borderId="0" xfId="0" applyBorder="1"/>
    <xf numFmtId="3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/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0" xfId="1" applyNumberFormat="1" applyFont="1" applyAlignment="1">
      <alignment horizontal="center"/>
    </xf>
    <xf numFmtId="43" fontId="0" fillId="0" borderId="0" xfId="1" applyFont="1"/>
    <xf numFmtId="165" fontId="0" fillId="0" borderId="2" xfId="1" applyNumberFormat="1" applyFont="1" applyBorder="1"/>
    <xf numFmtId="165" fontId="4" fillId="0" borderId="3" xfId="1" applyNumberFormat="1" applyFont="1" applyBorder="1"/>
    <xf numFmtId="164" fontId="0" fillId="0" borderId="0" xfId="1" applyNumberFormat="1" applyFont="1" applyBorder="1"/>
    <xf numFmtId="164" fontId="4" fillId="0" borderId="4" xfId="1" applyNumberFormat="1" applyFont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6" fontId="5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6" fontId="11" fillId="0" borderId="0" xfId="0" applyNumberFormat="1" applyFont="1" applyAlignment="1">
      <alignment horizontal="right" vertical="center" wrapText="1"/>
    </xf>
    <xf numFmtId="0" fontId="8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6" fontId="9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10" fontId="5" fillId="0" borderId="0" xfId="0" applyNumberFormat="1" applyFont="1" applyAlignment="1">
      <alignment horizontal="right" vertical="center" wrapText="1"/>
    </xf>
    <xf numFmtId="9" fontId="5" fillId="0" borderId="0" xfId="0" applyNumberFormat="1" applyFont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3"/>
  <sheetViews>
    <sheetView tabSelected="1" topLeftCell="A36" workbookViewId="0">
      <selection activeCell="C98" sqref="C98"/>
    </sheetView>
  </sheetViews>
  <sheetFormatPr defaultRowHeight="12.75" x14ac:dyDescent="0.2"/>
  <cols>
    <col min="1" max="1" width="47.7109375" customWidth="1"/>
    <col min="2" max="2" width="11.42578125" customWidth="1"/>
    <col min="3" max="3" width="14.42578125" bestFit="1" customWidth="1"/>
    <col min="4" max="4" width="11" customWidth="1"/>
    <col min="5" max="5" width="10.42578125" customWidth="1"/>
    <col min="6" max="6" width="10.7109375" customWidth="1"/>
    <col min="7" max="7" width="12.7109375" customWidth="1"/>
    <col min="9" max="9" width="13.28515625" customWidth="1"/>
  </cols>
  <sheetData>
    <row r="1" spans="1:15" ht="15" x14ac:dyDescent="0.25">
      <c r="A1" s="11" t="s">
        <v>4</v>
      </c>
      <c r="G1" s="10"/>
      <c r="H1" s="8"/>
      <c r="I1" s="8"/>
      <c r="J1" s="2"/>
      <c r="K1" s="2"/>
      <c r="L1" s="2"/>
      <c r="M1" s="2"/>
      <c r="N1" s="2"/>
      <c r="O1" s="2"/>
    </row>
    <row r="2" spans="1:15" ht="15" x14ac:dyDescent="0.25">
      <c r="A2" s="11"/>
      <c r="G2" s="10"/>
      <c r="H2" s="8"/>
      <c r="I2" s="8"/>
      <c r="J2" s="2"/>
      <c r="K2" s="3"/>
      <c r="L2" s="6"/>
      <c r="M2" s="5"/>
      <c r="N2" s="2"/>
      <c r="O2" s="2"/>
    </row>
    <row r="3" spans="1:15" ht="15" x14ac:dyDescent="0.25">
      <c r="A3" s="11" t="s">
        <v>5</v>
      </c>
      <c r="G3" s="7"/>
      <c r="H3" s="4"/>
      <c r="I3" s="4"/>
      <c r="J3" s="2"/>
      <c r="K3" s="3"/>
      <c r="L3" s="6"/>
      <c r="M3" s="5"/>
      <c r="N3" s="2"/>
      <c r="O3" s="2"/>
    </row>
    <row r="4" spans="1:15" ht="15" x14ac:dyDescent="0.25">
      <c r="A4" s="11" t="s">
        <v>6</v>
      </c>
      <c r="B4" s="20" t="s">
        <v>2</v>
      </c>
      <c r="C4" s="20" t="s">
        <v>3</v>
      </c>
      <c r="D4" s="20" t="s">
        <v>7</v>
      </c>
      <c r="E4" s="20" t="s">
        <v>8</v>
      </c>
      <c r="F4" s="20" t="s">
        <v>9</v>
      </c>
      <c r="G4" s="3"/>
      <c r="H4" s="4"/>
      <c r="I4" s="5"/>
      <c r="J4" s="2"/>
      <c r="K4" s="7"/>
      <c r="L4" s="6"/>
      <c r="M4" s="4"/>
      <c r="N4" s="2"/>
      <c r="O4" s="2"/>
    </row>
    <row r="5" spans="1:15" x14ac:dyDescent="0.2">
      <c r="B5" s="20" t="s">
        <v>0</v>
      </c>
      <c r="C5" s="20" t="s">
        <v>0</v>
      </c>
      <c r="D5" s="20" t="s">
        <v>0</v>
      </c>
      <c r="E5" s="20" t="s">
        <v>0</v>
      </c>
      <c r="F5" s="20" t="s">
        <v>0</v>
      </c>
      <c r="G5" s="3"/>
      <c r="H5" s="4"/>
      <c r="I5" s="5"/>
      <c r="J5" s="2"/>
      <c r="K5" s="7"/>
      <c r="L5" s="6"/>
      <c r="M5" s="4"/>
      <c r="N5" s="2"/>
      <c r="O5" s="2"/>
    </row>
    <row r="6" spans="1:15" x14ac:dyDescent="0.2">
      <c r="B6" s="12"/>
      <c r="C6" s="12"/>
      <c r="D6" s="12"/>
      <c r="E6" s="12"/>
      <c r="F6" s="12"/>
      <c r="G6" s="7"/>
      <c r="H6" s="4"/>
      <c r="I6" s="4"/>
      <c r="J6" s="2"/>
      <c r="K6" s="3"/>
      <c r="L6" s="6"/>
      <c r="M6" s="5"/>
      <c r="N6" s="2"/>
      <c r="O6" s="2"/>
    </row>
    <row r="7" spans="1:15" x14ac:dyDescent="0.2">
      <c r="A7" t="s">
        <v>10</v>
      </c>
      <c r="B7" s="12"/>
      <c r="C7" s="12"/>
      <c r="D7" s="12"/>
      <c r="E7" s="12"/>
      <c r="F7" s="12"/>
      <c r="G7" s="7"/>
      <c r="H7" s="4"/>
      <c r="I7" s="4"/>
      <c r="J7" s="2"/>
      <c r="K7" s="3"/>
      <c r="L7" s="6"/>
      <c r="M7" s="5"/>
      <c r="N7" s="2"/>
      <c r="O7" s="2"/>
    </row>
    <row r="8" spans="1:15" x14ac:dyDescent="0.2">
      <c r="A8" t="s">
        <v>11</v>
      </c>
      <c r="B8" s="12">
        <v>24396</v>
      </c>
      <c r="C8" s="12">
        <v>28583</v>
      </c>
      <c r="D8" s="12">
        <v>39425</v>
      </c>
      <c r="E8" s="12">
        <v>53852</v>
      </c>
      <c r="F8" s="12">
        <v>76701</v>
      </c>
      <c r="G8" s="3"/>
      <c r="H8" s="4"/>
      <c r="I8" s="5"/>
      <c r="J8" s="2"/>
      <c r="K8" s="3"/>
      <c r="L8" s="6"/>
      <c r="M8" s="8"/>
      <c r="N8" s="2"/>
      <c r="O8" s="2"/>
    </row>
    <row r="9" spans="1:15" x14ac:dyDescent="0.2">
      <c r="A9" t="s">
        <v>12</v>
      </c>
      <c r="B9" s="13">
        <v>8690</v>
      </c>
      <c r="C9" s="13">
        <v>22970</v>
      </c>
      <c r="D9" s="13">
        <v>49193</v>
      </c>
      <c r="E9" s="13">
        <v>38206</v>
      </c>
      <c r="F9" s="13">
        <v>33938</v>
      </c>
      <c r="G9" s="3"/>
      <c r="H9" s="4"/>
      <c r="I9" s="5"/>
      <c r="J9" s="2"/>
      <c r="K9" s="7"/>
      <c r="L9" s="6"/>
      <c r="M9" s="4"/>
      <c r="N9" s="2"/>
      <c r="O9" s="2"/>
    </row>
    <row r="10" spans="1:15" x14ac:dyDescent="0.2">
      <c r="B10" s="12">
        <f>SUM(B6:B9)</f>
        <v>33086</v>
      </c>
      <c r="C10" s="12">
        <f>SUM(C8:C9)</f>
        <v>51553</v>
      </c>
      <c r="D10" s="12">
        <f>SUM(D8:D9)</f>
        <v>88618</v>
      </c>
      <c r="E10" s="12">
        <f>SUM(E7:E9)</f>
        <v>92058</v>
      </c>
      <c r="F10" s="12">
        <f>SUM(F8:F9)</f>
        <v>110639</v>
      </c>
      <c r="G10" s="3"/>
      <c r="H10" s="4"/>
      <c r="I10" s="8"/>
      <c r="J10" s="2"/>
      <c r="K10" s="9"/>
      <c r="L10" s="6"/>
      <c r="M10" s="4"/>
      <c r="N10" s="2"/>
      <c r="O10" s="2"/>
    </row>
    <row r="11" spans="1:15" x14ac:dyDescent="0.2">
      <c r="A11" t="s">
        <v>13</v>
      </c>
      <c r="B11" s="1"/>
      <c r="C11" s="1"/>
      <c r="D11" s="1"/>
      <c r="E11" s="1"/>
      <c r="F11" s="1"/>
      <c r="G11" s="7"/>
      <c r="H11" s="6"/>
      <c r="I11" s="4"/>
      <c r="J11" s="2"/>
      <c r="K11" s="10"/>
      <c r="L11" s="6"/>
      <c r="M11" s="5"/>
      <c r="N11" s="2"/>
      <c r="O11" s="2"/>
    </row>
    <row r="12" spans="1:15" x14ac:dyDescent="0.2">
      <c r="A12" t="s">
        <v>14</v>
      </c>
      <c r="B12" s="1">
        <v>-240</v>
      </c>
      <c r="C12" s="1">
        <v>-378</v>
      </c>
      <c r="D12" s="1">
        <v>-419</v>
      </c>
      <c r="E12" s="1">
        <v>-466</v>
      </c>
      <c r="F12" s="1">
        <v>-517</v>
      </c>
      <c r="G12" s="10"/>
      <c r="H12" s="6"/>
      <c r="I12" s="5"/>
      <c r="J12" s="2"/>
      <c r="K12" s="9"/>
      <c r="L12" s="6"/>
      <c r="M12" s="4"/>
      <c r="N12" s="2"/>
      <c r="O12" s="2"/>
    </row>
    <row r="13" spans="1:15" x14ac:dyDescent="0.2">
      <c r="A13" t="s">
        <v>15</v>
      </c>
      <c r="B13" s="1">
        <v>-1058</v>
      </c>
      <c r="C13" s="1">
        <v>-9177</v>
      </c>
      <c r="D13" s="1">
        <v>-9177</v>
      </c>
      <c r="E13" s="1">
        <v>-8429</v>
      </c>
      <c r="F13" s="1">
        <v>-8776</v>
      </c>
      <c r="G13" s="10"/>
      <c r="H13" s="6"/>
      <c r="I13" s="4"/>
      <c r="J13" s="2"/>
      <c r="K13" s="3"/>
      <c r="L13" s="6"/>
      <c r="M13" s="8"/>
      <c r="N13" s="2"/>
      <c r="O13" s="2"/>
    </row>
    <row r="14" spans="1:15" x14ac:dyDescent="0.2">
      <c r="A14" t="s">
        <v>16</v>
      </c>
      <c r="B14" s="18">
        <v>-70746</v>
      </c>
      <c r="C14" s="18">
        <v>-128169</v>
      </c>
      <c r="D14" s="18">
        <v>-88511</v>
      </c>
      <c r="E14" s="18">
        <f>-94080+1612</f>
        <v>-92468</v>
      </c>
      <c r="F14" s="18">
        <v>-126896</v>
      </c>
      <c r="G14" s="3"/>
      <c r="H14" s="6"/>
      <c r="I14" s="4"/>
      <c r="J14" s="2"/>
      <c r="K14" s="7"/>
      <c r="L14" s="6"/>
      <c r="M14" s="4"/>
      <c r="N14" s="2"/>
      <c r="O14" s="2"/>
    </row>
    <row r="15" spans="1:15" x14ac:dyDescent="0.2">
      <c r="B15" s="1"/>
      <c r="C15" s="1"/>
      <c r="D15" s="1"/>
      <c r="E15" s="1"/>
      <c r="F15" s="1"/>
      <c r="G15" s="3"/>
      <c r="H15" s="6"/>
      <c r="I15" s="8"/>
      <c r="J15" s="2"/>
      <c r="K15" s="3"/>
      <c r="L15" s="6"/>
      <c r="M15" s="3"/>
      <c r="N15" s="2"/>
      <c r="O15" s="2"/>
    </row>
    <row r="16" spans="1:15" ht="15" x14ac:dyDescent="0.25">
      <c r="A16" t="s">
        <v>17</v>
      </c>
      <c r="B16" s="19">
        <f>SUM(B10:B15)</f>
        <v>-38958</v>
      </c>
      <c r="C16" s="19">
        <f>SUM(C10:C15)</f>
        <v>-86171</v>
      </c>
      <c r="D16" s="19">
        <f>SUM(D10:D15)</f>
        <v>-9489</v>
      </c>
      <c r="E16" s="19">
        <f>SUM(E10:E15)</f>
        <v>-9305</v>
      </c>
      <c r="F16" s="19">
        <f>SUM(F10:F15)</f>
        <v>-25550</v>
      </c>
      <c r="G16" s="7"/>
      <c r="H16" s="4"/>
      <c r="I16" s="4"/>
      <c r="J16" s="2"/>
      <c r="K16" s="2"/>
      <c r="L16" s="2"/>
      <c r="M16" s="2"/>
      <c r="N16" s="2"/>
      <c r="O16" s="2"/>
    </row>
    <row r="17" spans="1:15" x14ac:dyDescent="0.2">
      <c r="B17" s="14"/>
      <c r="C17" s="12"/>
      <c r="D17" s="12"/>
      <c r="E17" s="12"/>
      <c r="F17" s="12"/>
      <c r="G17" s="3"/>
      <c r="H17" s="4"/>
      <c r="I17" s="3"/>
      <c r="J17" s="2"/>
      <c r="K17" s="2"/>
      <c r="L17" s="2"/>
      <c r="M17" s="2"/>
      <c r="N17" s="2"/>
      <c r="O17" s="2"/>
    </row>
    <row r="18" spans="1:15" x14ac:dyDescent="0.2">
      <c r="B18" s="15"/>
      <c r="C18" s="12"/>
      <c r="D18" s="12"/>
      <c r="E18" s="12"/>
      <c r="F18" s="12"/>
      <c r="G18" s="7"/>
      <c r="H18" s="4"/>
      <c r="I18" s="4"/>
      <c r="J18" s="2"/>
      <c r="K18" s="2"/>
      <c r="L18" s="2"/>
      <c r="M18" s="2"/>
      <c r="N18" s="2"/>
      <c r="O18" s="2"/>
    </row>
    <row r="19" spans="1:15" ht="15" x14ac:dyDescent="0.25">
      <c r="A19" s="11" t="s">
        <v>18</v>
      </c>
      <c r="B19" s="12"/>
      <c r="C19" s="12"/>
      <c r="D19" s="12"/>
      <c r="E19" s="12"/>
      <c r="F19" s="12"/>
      <c r="G19" s="7"/>
      <c r="H19" s="4"/>
      <c r="I19" s="4"/>
      <c r="J19" s="2"/>
      <c r="K19" s="2"/>
      <c r="L19" s="2"/>
      <c r="M19" s="2"/>
      <c r="N19" s="2"/>
      <c r="O19" s="2"/>
    </row>
    <row r="20" spans="1:15" x14ac:dyDescent="0.2">
      <c r="B20" s="12"/>
      <c r="C20" s="12"/>
      <c r="D20" s="12"/>
      <c r="E20" s="12"/>
      <c r="F20" s="12"/>
      <c r="G20" s="7"/>
      <c r="H20" s="4"/>
      <c r="I20" s="4"/>
      <c r="J20" s="2"/>
      <c r="K20" s="2"/>
      <c r="L20" s="2"/>
      <c r="M20" s="2"/>
      <c r="N20" s="2"/>
      <c r="O20" s="2"/>
    </row>
    <row r="21" spans="1:15" x14ac:dyDescent="0.2">
      <c r="A21" t="s">
        <v>19</v>
      </c>
      <c r="B21" s="12">
        <v>34513</v>
      </c>
      <c r="C21" s="12">
        <v>153768</v>
      </c>
      <c r="D21" s="12">
        <v>168666</v>
      </c>
      <c r="E21" s="12">
        <v>198947</v>
      </c>
      <c r="F21" s="12">
        <v>324802</v>
      </c>
      <c r="G21" s="7"/>
      <c r="H21" s="4"/>
      <c r="I21" s="4"/>
      <c r="J21" s="2"/>
      <c r="K21" s="2"/>
      <c r="L21" s="2"/>
      <c r="M21" s="2"/>
      <c r="N21" s="2"/>
      <c r="O21" s="2"/>
    </row>
    <row r="22" spans="1:15" x14ac:dyDescent="0.2">
      <c r="A22" t="s">
        <v>20</v>
      </c>
      <c r="B22" s="12">
        <v>179579</v>
      </c>
      <c r="C22" s="12">
        <v>206579</v>
      </c>
      <c r="D22" s="12">
        <v>305850</v>
      </c>
      <c r="E22" s="12">
        <v>341589</v>
      </c>
      <c r="F22" s="12">
        <v>364061</v>
      </c>
      <c r="G22" s="3"/>
      <c r="H22" s="4"/>
      <c r="I22" s="5"/>
      <c r="J22" s="2"/>
      <c r="K22" s="2"/>
      <c r="L22" s="2"/>
      <c r="M22" s="2"/>
      <c r="N22" s="2"/>
      <c r="O22" s="2"/>
    </row>
    <row r="23" spans="1:15" x14ac:dyDescent="0.2">
      <c r="A23" t="s">
        <v>21</v>
      </c>
      <c r="B23" s="12">
        <v>1579515</v>
      </c>
      <c r="C23" s="12">
        <v>2247823</v>
      </c>
      <c r="D23" s="12">
        <v>2379099</v>
      </c>
      <c r="E23" s="12">
        <v>2238599</v>
      </c>
      <c r="F23" s="12">
        <v>2073235</v>
      </c>
      <c r="G23" s="3"/>
      <c r="H23" s="4"/>
      <c r="I23" s="5"/>
      <c r="J23" s="2"/>
      <c r="K23" s="2"/>
      <c r="L23" s="2"/>
      <c r="M23" s="2"/>
      <c r="N23" s="2"/>
      <c r="O23" s="2"/>
    </row>
    <row r="24" spans="1:15" ht="13.5" thickBot="1" x14ac:dyDescent="0.25">
      <c r="B24" s="16">
        <f>SUM(B20:B23)</f>
        <v>1793607</v>
      </c>
      <c r="C24" s="16">
        <f>SUM(C21:C23)</f>
        <v>2608170</v>
      </c>
      <c r="D24" s="16">
        <f>SUM(D21:D23)</f>
        <v>2853615</v>
      </c>
      <c r="E24" s="16">
        <f>SUM(E21:E23)</f>
        <v>2779135</v>
      </c>
      <c r="F24" s="16">
        <f>SUM(F21:F23)</f>
        <v>2762098</v>
      </c>
      <c r="G24" s="7"/>
      <c r="H24" s="4"/>
      <c r="I24" s="4"/>
      <c r="J24" s="2"/>
      <c r="K24" s="2"/>
      <c r="L24" s="2"/>
      <c r="M24" s="2"/>
      <c r="N24" s="2"/>
      <c r="O24" s="2"/>
    </row>
    <row r="25" spans="1:15" x14ac:dyDescent="0.2">
      <c r="B25" s="12"/>
      <c r="C25" s="12"/>
      <c r="D25" s="12"/>
      <c r="E25" s="12"/>
      <c r="F25" s="12"/>
      <c r="G25" s="3"/>
      <c r="H25" s="4"/>
      <c r="I25" s="5"/>
      <c r="J25" s="2"/>
      <c r="K25" s="2"/>
      <c r="L25" s="2"/>
      <c r="M25" s="2"/>
      <c r="N25" s="2"/>
      <c r="O25" s="2"/>
    </row>
    <row r="26" spans="1:15" x14ac:dyDescent="0.2">
      <c r="A26" t="s">
        <v>22</v>
      </c>
      <c r="B26" s="12">
        <v>2775</v>
      </c>
      <c r="C26" s="12">
        <v>0</v>
      </c>
      <c r="D26" s="12">
        <v>0</v>
      </c>
      <c r="E26" s="12">
        <v>0</v>
      </c>
      <c r="F26" s="12">
        <v>0</v>
      </c>
      <c r="G26" s="3"/>
      <c r="H26" s="4"/>
      <c r="I26" s="5"/>
      <c r="J26" s="2"/>
      <c r="K26" s="2"/>
      <c r="L26" s="2"/>
      <c r="M26" s="2"/>
      <c r="N26" s="2"/>
      <c r="O26" s="2"/>
    </row>
    <row r="27" spans="1:15" x14ac:dyDescent="0.2">
      <c r="A27" t="s">
        <v>23</v>
      </c>
      <c r="B27" s="12">
        <v>226935</v>
      </c>
      <c r="C27" s="12">
        <v>34884</v>
      </c>
      <c r="D27" s="12">
        <v>35808</v>
      </c>
      <c r="E27" s="12">
        <v>72245</v>
      </c>
      <c r="F27" s="12">
        <v>27700</v>
      </c>
      <c r="G27" s="7"/>
      <c r="H27" s="4"/>
      <c r="I27" s="4"/>
      <c r="J27" s="2"/>
      <c r="K27" s="2"/>
      <c r="L27" s="2"/>
      <c r="M27" s="2"/>
      <c r="N27" s="2"/>
      <c r="O27" s="2"/>
    </row>
    <row r="28" spans="1:15" ht="13.5" thickBot="1" x14ac:dyDescent="0.25">
      <c r="B28" s="16">
        <f>SUM(B26:B27)</f>
        <v>229710</v>
      </c>
      <c r="C28" s="16">
        <f>SUM(C26:C27)</f>
        <v>34884</v>
      </c>
      <c r="D28" s="16">
        <f>SUM(D26:D27)</f>
        <v>35808</v>
      </c>
      <c r="E28" s="16">
        <f>SUM(E27)</f>
        <v>72245</v>
      </c>
      <c r="F28" s="16">
        <f>SUM(F27)</f>
        <v>27700</v>
      </c>
      <c r="G28" s="7"/>
      <c r="H28" s="4"/>
      <c r="I28" s="4"/>
      <c r="J28" s="2"/>
      <c r="K28" s="2"/>
      <c r="L28" s="2"/>
      <c r="M28" s="2"/>
      <c r="N28" s="2"/>
      <c r="O28" s="2"/>
    </row>
    <row r="29" spans="1:15" x14ac:dyDescent="0.2">
      <c r="B29" s="12"/>
      <c r="C29" s="12"/>
      <c r="D29" s="12"/>
      <c r="E29" s="12"/>
      <c r="F29" s="12"/>
      <c r="G29" s="7"/>
      <c r="H29" s="4"/>
      <c r="I29" s="4"/>
      <c r="J29" s="2"/>
      <c r="K29" s="2"/>
      <c r="L29" s="2"/>
      <c r="M29" s="2"/>
      <c r="N29" s="2"/>
      <c r="O29" s="2"/>
    </row>
    <row r="30" spans="1:15" ht="15.75" thickBot="1" x14ac:dyDescent="0.3">
      <c r="A30" s="11" t="s">
        <v>24</v>
      </c>
      <c r="B30" s="17">
        <f>B24-B28</f>
        <v>1563897</v>
      </c>
      <c r="C30" s="17">
        <f>C24-C28</f>
        <v>2573286</v>
      </c>
      <c r="D30" s="17">
        <f>D24-D28</f>
        <v>2817807</v>
      </c>
      <c r="E30" s="17">
        <f>E24-E28</f>
        <v>2706890</v>
      </c>
      <c r="F30" s="17">
        <f>F24-F28</f>
        <v>2734398</v>
      </c>
      <c r="G30" s="3"/>
      <c r="H30" s="4"/>
      <c r="I30" s="5"/>
      <c r="J30" s="2"/>
      <c r="K30" s="2"/>
      <c r="L30" s="2"/>
      <c r="M30" s="2"/>
      <c r="N30" s="2"/>
      <c r="O30" s="2"/>
    </row>
    <row r="31" spans="1:15" ht="13.5" thickTop="1" x14ac:dyDescent="0.2">
      <c r="B31" s="12"/>
      <c r="C31" s="12"/>
      <c r="D31" s="12"/>
      <c r="E31" s="12"/>
      <c r="F31" s="12"/>
      <c r="G31" s="7"/>
      <c r="H31" s="4"/>
      <c r="I31" s="4"/>
      <c r="J31" s="2"/>
      <c r="K31" s="2"/>
      <c r="L31" s="2"/>
      <c r="M31" s="2"/>
      <c r="N31" s="2"/>
      <c r="O31" s="2"/>
    </row>
    <row r="32" spans="1:15" x14ac:dyDescent="0.2">
      <c r="B32" s="12"/>
      <c r="C32" s="12"/>
      <c r="D32" s="12"/>
      <c r="E32" s="12"/>
      <c r="F32" s="12"/>
      <c r="G32" s="7"/>
      <c r="H32" s="4"/>
      <c r="I32" s="4"/>
      <c r="J32" s="2"/>
      <c r="K32" s="2"/>
      <c r="L32" s="2"/>
      <c r="M32" s="2"/>
      <c r="N32" s="2"/>
      <c r="O32" s="2"/>
    </row>
    <row r="33" spans="1:15" x14ac:dyDescent="0.2">
      <c r="A33" t="s">
        <v>25</v>
      </c>
      <c r="B33" s="12">
        <v>781002</v>
      </c>
      <c r="C33" s="12">
        <v>1393724</v>
      </c>
      <c r="D33" s="12">
        <v>1484020</v>
      </c>
      <c r="E33" s="12">
        <v>1453002</v>
      </c>
      <c r="F33" s="12">
        <v>1461563</v>
      </c>
      <c r="G33" s="3"/>
      <c r="H33" s="4"/>
      <c r="I33" s="5"/>
      <c r="J33" s="2"/>
      <c r="K33" s="2"/>
      <c r="L33" s="2"/>
      <c r="M33" s="2"/>
      <c r="N33" s="2"/>
      <c r="O33" s="2"/>
    </row>
    <row r="34" spans="1:15" x14ac:dyDescent="0.2">
      <c r="A34" t="s">
        <v>26</v>
      </c>
      <c r="B34" s="12">
        <v>391302</v>
      </c>
      <c r="C34" s="12">
        <v>376308</v>
      </c>
      <c r="D34" s="12">
        <v>280631</v>
      </c>
      <c r="E34" s="12">
        <v>280199</v>
      </c>
      <c r="F34" s="12">
        <v>277398</v>
      </c>
      <c r="G34" s="7"/>
      <c r="H34" s="4"/>
      <c r="I34" s="4"/>
      <c r="J34" s="2"/>
      <c r="K34" s="2"/>
      <c r="L34" s="2"/>
      <c r="M34" s="2"/>
      <c r="N34" s="2"/>
      <c r="O34" s="2"/>
    </row>
    <row r="35" spans="1:15" x14ac:dyDescent="0.2">
      <c r="A35" t="s">
        <v>27</v>
      </c>
      <c r="B35" s="12">
        <v>429220</v>
      </c>
      <c r="C35" s="12">
        <v>799906</v>
      </c>
      <c r="D35" s="12">
        <v>858287</v>
      </c>
      <c r="E35" s="12">
        <v>764811</v>
      </c>
      <c r="F35" s="12">
        <v>758923</v>
      </c>
      <c r="G35" s="3"/>
      <c r="H35" s="4"/>
      <c r="I35" s="5"/>
      <c r="J35" s="2"/>
      <c r="K35" s="2"/>
      <c r="L35" s="2"/>
      <c r="M35" s="2"/>
      <c r="N35" s="2"/>
      <c r="O35" s="2"/>
    </row>
    <row r="36" spans="1:15" x14ac:dyDescent="0.2">
      <c r="A36" t="s">
        <v>28</v>
      </c>
      <c r="B36" s="12">
        <v>66034</v>
      </c>
      <c r="C36" s="12">
        <v>66034</v>
      </c>
      <c r="D36" s="12">
        <v>161711</v>
      </c>
      <c r="E36" s="12">
        <v>161711</v>
      </c>
      <c r="F36" s="12">
        <v>165134</v>
      </c>
      <c r="G36" s="7"/>
      <c r="H36" s="4"/>
      <c r="I36" s="5"/>
      <c r="J36" s="2"/>
      <c r="K36" s="2"/>
      <c r="L36" s="2"/>
      <c r="M36" s="2"/>
      <c r="N36" s="2"/>
      <c r="O36" s="2"/>
    </row>
    <row r="37" spans="1:15" x14ac:dyDescent="0.2">
      <c r="A37" t="s">
        <v>29</v>
      </c>
      <c r="B37" s="12">
        <v>1882</v>
      </c>
      <c r="C37" s="12">
        <v>1139</v>
      </c>
      <c r="D37" s="12">
        <v>8200</v>
      </c>
      <c r="E37" s="12">
        <v>18646</v>
      </c>
      <c r="F37" s="12">
        <v>29380</v>
      </c>
      <c r="G37" s="7"/>
      <c r="H37" s="4"/>
      <c r="I37" s="4"/>
      <c r="J37" s="2"/>
      <c r="K37" s="2"/>
      <c r="L37" s="2"/>
      <c r="M37" s="2"/>
      <c r="N37" s="2"/>
      <c r="O37" s="2"/>
    </row>
    <row r="38" spans="1:15" x14ac:dyDescent="0.2">
      <c r="A38" t="s">
        <v>30</v>
      </c>
      <c r="B38" s="1">
        <v>-119679</v>
      </c>
      <c r="C38" s="1">
        <v>-80721</v>
      </c>
      <c r="D38" s="1">
        <v>2440</v>
      </c>
      <c r="E38" s="1">
        <v>3945</v>
      </c>
      <c r="F38" s="1">
        <v>14862</v>
      </c>
      <c r="G38" s="7"/>
      <c r="H38" s="4"/>
      <c r="I38" s="4"/>
      <c r="J38" s="2"/>
      <c r="K38" s="2"/>
      <c r="L38" s="2"/>
      <c r="M38" s="2"/>
      <c r="N38" s="2"/>
      <c r="O38" s="2"/>
    </row>
    <row r="39" spans="1:15" x14ac:dyDescent="0.2">
      <c r="A39" t="s">
        <v>31</v>
      </c>
      <c r="B39" s="12">
        <v>700</v>
      </c>
      <c r="C39" s="12">
        <v>700</v>
      </c>
      <c r="D39" s="12">
        <v>1132</v>
      </c>
      <c r="E39" s="12">
        <v>700</v>
      </c>
      <c r="F39" s="12">
        <v>1612</v>
      </c>
      <c r="G39" s="3"/>
      <c r="H39" s="4"/>
      <c r="I39" s="5"/>
      <c r="J39" s="2"/>
      <c r="K39" s="2"/>
      <c r="L39" s="2"/>
      <c r="M39" s="2"/>
      <c r="N39" s="2"/>
      <c r="O39" s="2"/>
    </row>
    <row r="40" spans="1:15" x14ac:dyDescent="0.2">
      <c r="A40" t="s">
        <v>1</v>
      </c>
      <c r="B40" s="12">
        <v>0</v>
      </c>
      <c r="C40" s="12">
        <v>13843</v>
      </c>
      <c r="D40" s="12">
        <v>15063</v>
      </c>
      <c r="E40" s="12">
        <v>16233</v>
      </c>
      <c r="F40" s="12">
        <v>17843</v>
      </c>
      <c r="G40" s="3"/>
      <c r="H40" s="4"/>
      <c r="I40" s="4"/>
      <c r="J40" s="2"/>
      <c r="K40" s="2"/>
      <c r="L40" s="2"/>
      <c r="M40" s="2"/>
      <c r="N40" s="2"/>
      <c r="O40" s="2"/>
    </row>
    <row r="41" spans="1:15" x14ac:dyDescent="0.2">
      <c r="A41" t="s">
        <v>32</v>
      </c>
      <c r="B41" s="12">
        <v>13436</v>
      </c>
      <c r="C41" s="12">
        <v>2353</v>
      </c>
      <c r="D41" s="12">
        <v>6323</v>
      </c>
      <c r="E41" s="12">
        <v>7643</v>
      </c>
      <c r="F41" s="12">
        <v>7683</v>
      </c>
      <c r="G41" s="3"/>
      <c r="H41" s="4"/>
      <c r="I41" s="5"/>
      <c r="J41" s="2"/>
      <c r="K41" s="2"/>
      <c r="L41" s="2"/>
      <c r="M41" s="2"/>
      <c r="N41" s="2"/>
      <c r="O41" s="2"/>
    </row>
    <row r="42" spans="1:15" ht="15.75" thickBot="1" x14ac:dyDescent="0.3">
      <c r="A42" s="11" t="s">
        <v>33</v>
      </c>
      <c r="B42" s="17">
        <f>SUM(B33:B41)</f>
        <v>1563897</v>
      </c>
      <c r="C42" s="17">
        <f>SUM(C33:C41)</f>
        <v>2573286</v>
      </c>
      <c r="D42" s="17">
        <f>SUM(D33:D41)</f>
        <v>2817807</v>
      </c>
      <c r="E42" s="17">
        <f>SUM(E33:E41)</f>
        <v>2706890</v>
      </c>
      <c r="F42" s="17">
        <f>SUM(F33:F41)</f>
        <v>2734398</v>
      </c>
      <c r="G42" s="7"/>
      <c r="H42" s="4"/>
      <c r="I42" s="4"/>
      <c r="J42" s="2"/>
      <c r="K42" s="2"/>
      <c r="L42" s="2"/>
      <c r="M42" s="2"/>
      <c r="N42" s="2"/>
      <c r="O42" s="2"/>
    </row>
    <row r="43" spans="1:15" ht="13.5" thickTop="1" x14ac:dyDescent="0.2">
      <c r="G43" s="9"/>
      <c r="H43" s="4"/>
      <c r="I43" s="9"/>
      <c r="J43" s="2"/>
      <c r="K43" s="2"/>
      <c r="L43" s="2"/>
      <c r="M43" s="2"/>
      <c r="N43" s="2"/>
      <c r="O43" s="2"/>
    </row>
    <row r="44" spans="1:15" x14ac:dyDescent="0.2">
      <c r="G44" s="7"/>
      <c r="H44" s="4"/>
      <c r="I44" s="4"/>
      <c r="J44" s="2"/>
      <c r="K44" s="2"/>
      <c r="L44" s="2"/>
      <c r="M44" s="2"/>
      <c r="N44" s="2"/>
      <c r="O44" s="2"/>
    </row>
    <row r="45" spans="1:15" x14ac:dyDescent="0.2">
      <c r="G45" s="3"/>
      <c r="H45" s="4"/>
      <c r="I45" s="3"/>
      <c r="J45" s="2"/>
      <c r="K45" s="2"/>
      <c r="L45" s="2"/>
      <c r="M45" s="2"/>
      <c r="N45" s="2"/>
      <c r="O45" s="2"/>
    </row>
    <row r="46" spans="1:15" ht="15" x14ac:dyDescent="0.2">
      <c r="A46" s="21" t="s">
        <v>34</v>
      </c>
      <c r="G46" s="2"/>
      <c r="H46" s="2"/>
      <c r="I46" s="2"/>
      <c r="J46" s="2"/>
      <c r="K46" s="2"/>
      <c r="L46" s="2"/>
      <c r="M46" s="2"/>
      <c r="N46" s="2"/>
      <c r="O46" s="2"/>
    </row>
    <row r="47" spans="1:15" ht="15" x14ac:dyDescent="0.2">
      <c r="A47" s="22"/>
      <c r="G47" s="2"/>
      <c r="H47" s="2"/>
      <c r="I47" s="2"/>
      <c r="J47" s="2"/>
      <c r="K47" s="2"/>
      <c r="L47" s="2"/>
      <c r="M47" s="2"/>
      <c r="N47" s="2"/>
      <c r="O47" s="2"/>
    </row>
    <row r="48" spans="1:15" ht="15" x14ac:dyDescent="0.2">
      <c r="A48" s="23"/>
      <c r="B48" s="24" t="s">
        <v>35</v>
      </c>
      <c r="C48" s="24" t="s">
        <v>36</v>
      </c>
    </row>
    <row r="49" spans="1:3" ht="15" x14ac:dyDescent="0.2">
      <c r="A49" s="25" t="s">
        <v>37</v>
      </c>
      <c r="B49" s="26">
        <v>33086</v>
      </c>
      <c r="C49" s="26">
        <v>51553</v>
      </c>
    </row>
    <row r="50" spans="1:3" ht="15" x14ac:dyDescent="0.2">
      <c r="A50" s="25" t="s">
        <v>38</v>
      </c>
      <c r="B50" s="26">
        <v>72044</v>
      </c>
      <c r="C50" s="26">
        <v>136219</v>
      </c>
    </row>
    <row r="51" spans="1:3" ht="15" x14ac:dyDescent="0.2">
      <c r="A51" s="27" t="s">
        <v>39</v>
      </c>
      <c r="B51" s="28">
        <v>-38958</v>
      </c>
      <c r="C51" s="28">
        <v>-84666</v>
      </c>
    </row>
    <row r="52" spans="1:3" ht="15" x14ac:dyDescent="0.2">
      <c r="A52" s="29"/>
      <c r="B52" s="30"/>
      <c r="C52" s="30"/>
    </row>
    <row r="53" spans="1:3" ht="15" x14ac:dyDescent="0.2">
      <c r="A53" s="25" t="s">
        <v>40</v>
      </c>
      <c r="B53" s="26">
        <v>1793607</v>
      </c>
      <c r="C53" s="26">
        <v>2608170</v>
      </c>
    </row>
    <row r="54" spans="1:3" ht="15" x14ac:dyDescent="0.2">
      <c r="A54" s="25" t="s">
        <v>41</v>
      </c>
      <c r="B54" s="26">
        <v>1440632</v>
      </c>
      <c r="C54" s="26">
        <v>2228514</v>
      </c>
    </row>
    <row r="55" spans="1:3" ht="15" x14ac:dyDescent="0.2">
      <c r="A55" s="27" t="s">
        <v>42</v>
      </c>
      <c r="B55" s="31">
        <v>352975</v>
      </c>
      <c r="C55" s="31">
        <v>379656</v>
      </c>
    </row>
    <row r="56" spans="1:3" x14ac:dyDescent="0.2">
      <c r="A56" s="29"/>
      <c r="B56" s="29"/>
      <c r="C56" s="29"/>
    </row>
    <row r="57" spans="1:3" ht="15" x14ac:dyDescent="0.2">
      <c r="A57" s="27" t="s">
        <v>43</v>
      </c>
      <c r="B57" s="32"/>
      <c r="C57" s="32"/>
    </row>
    <row r="58" spans="1:3" ht="15" x14ac:dyDescent="0.2">
      <c r="A58" s="25" t="s">
        <v>44</v>
      </c>
      <c r="B58" s="33">
        <v>1.3049999999999999</v>
      </c>
      <c r="C58" s="33">
        <v>1.0249999999999999</v>
      </c>
    </row>
    <row r="59" spans="1:3" ht="15" x14ac:dyDescent="0.2">
      <c r="A59" s="25" t="s">
        <v>45</v>
      </c>
      <c r="B59" s="33">
        <v>0.151</v>
      </c>
      <c r="C59" s="33">
        <v>0.113</v>
      </c>
    </row>
    <row r="60" spans="1:3" ht="15" x14ac:dyDescent="0.2">
      <c r="A60" s="25" t="s">
        <v>46</v>
      </c>
      <c r="B60" s="34">
        <v>0</v>
      </c>
      <c r="C60" s="34">
        <v>0</v>
      </c>
    </row>
    <row r="63" spans="1:3" ht="15" x14ac:dyDescent="0.2">
      <c r="A63" s="21" t="s">
        <v>34</v>
      </c>
    </row>
    <row r="64" spans="1:3" ht="15" x14ac:dyDescent="0.2">
      <c r="A64" s="22"/>
    </row>
    <row r="65" spans="1:3" ht="15" x14ac:dyDescent="0.2">
      <c r="A65" s="23"/>
      <c r="B65" s="24" t="s">
        <v>36</v>
      </c>
      <c r="C65" s="24" t="s">
        <v>47</v>
      </c>
    </row>
    <row r="66" spans="1:3" ht="15" x14ac:dyDescent="0.2">
      <c r="A66" s="25" t="s">
        <v>37</v>
      </c>
      <c r="B66" s="26">
        <v>51553</v>
      </c>
      <c r="C66" s="26">
        <v>88618</v>
      </c>
    </row>
    <row r="67" spans="1:3" ht="15" x14ac:dyDescent="0.2">
      <c r="A67" s="25" t="s">
        <v>38</v>
      </c>
      <c r="B67" s="26">
        <v>136219</v>
      </c>
      <c r="C67" s="26">
        <v>98107</v>
      </c>
    </row>
    <row r="68" spans="1:3" ht="15" x14ac:dyDescent="0.2">
      <c r="A68" s="27" t="s">
        <v>39</v>
      </c>
      <c r="B68" s="28">
        <v>-84666</v>
      </c>
      <c r="C68" s="28">
        <f>SUM(C66-C67)</f>
        <v>-9489</v>
      </c>
    </row>
    <row r="69" spans="1:3" ht="15" x14ac:dyDescent="0.2">
      <c r="A69" s="29"/>
      <c r="B69" s="30"/>
      <c r="C69" s="30"/>
    </row>
    <row r="70" spans="1:3" ht="15" x14ac:dyDescent="0.2">
      <c r="A70" s="25" t="s">
        <v>40</v>
      </c>
      <c r="B70" s="26">
        <v>2608170</v>
      </c>
      <c r="C70" s="26">
        <v>2853615</v>
      </c>
    </row>
    <row r="71" spans="1:3" ht="15" x14ac:dyDescent="0.2">
      <c r="A71" s="25" t="s">
        <v>41</v>
      </c>
      <c r="B71" s="26">
        <v>2228514</v>
      </c>
      <c r="C71" s="26">
        <v>2378115</v>
      </c>
    </row>
    <row r="72" spans="1:3" ht="15" x14ac:dyDescent="0.2">
      <c r="A72" s="27" t="s">
        <v>42</v>
      </c>
      <c r="B72" s="31">
        <v>379656</v>
      </c>
      <c r="C72" s="31">
        <v>475500</v>
      </c>
    </row>
    <row r="73" spans="1:3" x14ac:dyDescent="0.2">
      <c r="A73" s="29"/>
      <c r="B73" s="29"/>
      <c r="C73" s="29"/>
    </row>
    <row r="74" spans="1:3" ht="15" x14ac:dyDescent="0.2">
      <c r="A74" s="27" t="s">
        <v>43</v>
      </c>
      <c r="B74" s="32"/>
      <c r="C74" s="32"/>
    </row>
    <row r="75" spans="1:3" ht="15" x14ac:dyDescent="0.2">
      <c r="A75" s="25" t="s">
        <v>44</v>
      </c>
      <c r="B75" s="33">
        <v>1.0249999999999999</v>
      </c>
      <c r="C75" s="33">
        <v>1.19</v>
      </c>
    </row>
    <row r="76" spans="1:3" ht="15" x14ac:dyDescent="0.2">
      <c r="A76" s="25" t="s">
        <v>45</v>
      </c>
      <c r="B76" s="33">
        <v>0.113</v>
      </c>
      <c r="C76" s="33">
        <v>0.1004</v>
      </c>
    </row>
    <row r="77" spans="1:3" ht="15" x14ac:dyDescent="0.2">
      <c r="A77" s="25" t="s">
        <v>46</v>
      </c>
      <c r="B77" s="34">
        <v>0</v>
      </c>
      <c r="C77" s="34">
        <v>0</v>
      </c>
    </row>
    <row r="81" spans="1:3" ht="15" x14ac:dyDescent="0.2">
      <c r="A81" s="21" t="s">
        <v>34</v>
      </c>
    </row>
    <row r="82" spans="1:3" ht="15" x14ac:dyDescent="0.2">
      <c r="A82" s="22"/>
    </row>
    <row r="83" spans="1:3" ht="15" x14ac:dyDescent="0.2">
      <c r="A83" s="23"/>
      <c r="B83" s="24" t="s">
        <v>47</v>
      </c>
      <c r="C83" s="24" t="s">
        <v>48</v>
      </c>
    </row>
    <row r="84" spans="1:3" ht="15" x14ac:dyDescent="0.2">
      <c r="A84" s="25" t="s">
        <v>37</v>
      </c>
      <c r="B84" s="26">
        <v>88618</v>
      </c>
      <c r="C84" s="26">
        <v>92058</v>
      </c>
    </row>
    <row r="85" spans="1:3" ht="15" x14ac:dyDescent="0.2">
      <c r="A85" s="25" t="s">
        <v>38</v>
      </c>
      <c r="B85" s="26">
        <v>98107</v>
      </c>
      <c r="C85" s="26">
        <v>101363</v>
      </c>
    </row>
    <row r="86" spans="1:3" ht="15" x14ac:dyDescent="0.2">
      <c r="A86" s="27" t="s">
        <v>39</v>
      </c>
      <c r="B86" s="28">
        <f>SUM(B84-B85)</f>
        <v>-9489</v>
      </c>
      <c r="C86" s="28">
        <f>SUM(C84-C85)</f>
        <v>-9305</v>
      </c>
    </row>
    <row r="87" spans="1:3" ht="15" x14ac:dyDescent="0.2">
      <c r="A87" s="29"/>
      <c r="B87" s="30"/>
      <c r="C87" s="30"/>
    </row>
    <row r="88" spans="1:3" ht="15" x14ac:dyDescent="0.2">
      <c r="A88" s="25" t="s">
        <v>40</v>
      </c>
      <c r="B88" s="26">
        <v>2853615</v>
      </c>
      <c r="C88" s="26">
        <v>2779135</v>
      </c>
    </row>
    <row r="89" spans="1:3" ht="15" x14ac:dyDescent="0.2">
      <c r="A89" s="25" t="s">
        <v>41</v>
      </c>
      <c r="B89" s="26">
        <v>2378115</v>
      </c>
      <c r="C89" s="26">
        <v>2217813</v>
      </c>
    </row>
    <row r="90" spans="1:3" ht="15" x14ac:dyDescent="0.2">
      <c r="A90" s="27" t="s">
        <v>42</v>
      </c>
      <c r="B90" s="31">
        <v>475500</v>
      </c>
      <c r="C90" s="31">
        <v>561322</v>
      </c>
    </row>
    <row r="91" spans="1:3" x14ac:dyDescent="0.2">
      <c r="A91" s="29"/>
      <c r="B91" s="29"/>
      <c r="C91" s="29"/>
    </row>
    <row r="92" spans="1:3" ht="15" x14ac:dyDescent="0.2">
      <c r="A92" s="27" t="s">
        <v>43</v>
      </c>
      <c r="B92" s="32"/>
      <c r="C92" s="32"/>
    </row>
    <row r="93" spans="1:3" ht="15" x14ac:dyDescent="0.2">
      <c r="A93" s="25" t="s">
        <v>44</v>
      </c>
      <c r="B93" s="33">
        <v>1.01</v>
      </c>
      <c r="C93" s="33">
        <v>1</v>
      </c>
    </row>
    <row r="94" spans="1:3" ht="15" x14ac:dyDescent="0.2">
      <c r="A94" s="25" t="s">
        <v>45</v>
      </c>
      <c r="B94" s="33">
        <v>0.1004</v>
      </c>
      <c r="C94" s="33">
        <v>0.1</v>
      </c>
    </row>
    <row r="95" spans="1:3" ht="15" x14ac:dyDescent="0.2">
      <c r="A95" s="25" t="s">
        <v>46</v>
      </c>
      <c r="B95" s="34">
        <v>0</v>
      </c>
      <c r="C95" s="34">
        <v>0</v>
      </c>
    </row>
    <row r="99" spans="1:3" ht="15" x14ac:dyDescent="0.2">
      <c r="A99" s="21" t="s">
        <v>34</v>
      </c>
    </row>
    <row r="100" spans="1:3" ht="15" x14ac:dyDescent="0.2">
      <c r="A100" s="22"/>
    </row>
    <row r="101" spans="1:3" ht="15" x14ac:dyDescent="0.2">
      <c r="A101" s="23"/>
      <c r="B101" s="24" t="s">
        <v>48</v>
      </c>
      <c r="C101" s="24" t="s">
        <v>49</v>
      </c>
    </row>
    <row r="102" spans="1:3" ht="15" x14ac:dyDescent="0.2">
      <c r="A102" s="25" t="s">
        <v>37</v>
      </c>
      <c r="B102" s="26">
        <v>92058</v>
      </c>
      <c r="C102" s="26">
        <v>110639</v>
      </c>
    </row>
    <row r="103" spans="1:3" ht="15" x14ac:dyDescent="0.2">
      <c r="A103" s="25" t="s">
        <v>38</v>
      </c>
      <c r="B103" s="26">
        <v>101363</v>
      </c>
      <c r="C103" s="26">
        <v>136189</v>
      </c>
    </row>
    <row r="104" spans="1:3" ht="15" x14ac:dyDescent="0.2">
      <c r="A104" s="27" t="s">
        <v>39</v>
      </c>
      <c r="B104" s="28">
        <f>SUM(B102-B103)</f>
        <v>-9305</v>
      </c>
      <c r="C104" s="28">
        <f>SUM(C102-C103)</f>
        <v>-25550</v>
      </c>
    </row>
    <row r="105" spans="1:3" ht="15" x14ac:dyDescent="0.2">
      <c r="A105" s="29"/>
      <c r="B105" s="30"/>
      <c r="C105" s="30"/>
    </row>
    <row r="106" spans="1:3" ht="15" x14ac:dyDescent="0.2">
      <c r="A106" s="25" t="s">
        <v>40</v>
      </c>
      <c r="B106" s="26">
        <v>2779135</v>
      </c>
      <c r="C106" s="26">
        <v>2762098</v>
      </c>
    </row>
    <row r="107" spans="1:3" ht="15" x14ac:dyDescent="0.2">
      <c r="A107" s="25" t="s">
        <v>41</v>
      </c>
      <c r="B107" s="26">
        <v>2217813</v>
      </c>
      <c r="C107" s="26">
        <v>2220486</v>
      </c>
    </row>
    <row r="108" spans="1:3" ht="15" x14ac:dyDescent="0.2">
      <c r="A108" s="27" t="s">
        <v>42</v>
      </c>
      <c r="B108" s="31">
        <v>561322</v>
      </c>
      <c r="C108" s="31">
        <v>541612</v>
      </c>
    </row>
    <row r="109" spans="1:3" x14ac:dyDescent="0.2">
      <c r="A109" s="29"/>
      <c r="B109" s="29"/>
      <c r="C109" s="29"/>
    </row>
    <row r="110" spans="1:3" ht="15" x14ac:dyDescent="0.2">
      <c r="A110" s="27" t="s">
        <v>43</v>
      </c>
      <c r="B110" s="32"/>
      <c r="C110" s="32"/>
    </row>
    <row r="111" spans="1:3" ht="15" x14ac:dyDescent="0.2">
      <c r="A111" s="25" t="s">
        <v>44</v>
      </c>
      <c r="B111" s="33">
        <v>1</v>
      </c>
      <c r="C111" s="33">
        <v>0.93</v>
      </c>
    </row>
    <row r="112" spans="1:3" ht="15" x14ac:dyDescent="0.2">
      <c r="A112" s="25" t="s">
        <v>45</v>
      </c>
      <c r="B112" s="33">
        <v>0.1</v>
      </c>
      <c r="C112" s="33">
        <v>0.1</v>
      </c>
    </row>
    <row r="113" spans="1:3" ht="15" x14ac:dyDescent="0.2">
      <c r="A113" s="25" t="s">
        <v>46</v>
      </c>
      <c r="B113" s="34">
        <v>0</v>
      </c>
      <c r="C113" s="34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Rama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RAJEN</dc:creator>
  <cp:lastModifiedBy>User</cp:lastModifiedBy>
  <cp:lastPrinted>2023-06-07T08:19:05Z</cp:lastPrinted>
  <dcterms:created xsi:type="dcterms:W3CDTF">2002-10-10T10:41:59Z</dcterms:created>
  <dcterms:modified xsi:type="dcterms:W3CDTF">2023-09-26T07:54:38Z</dcterms:modified>
</cp:coreProperties>
</file>